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nglerj\privat\projekte\Jupyter\Climate\Folien_und_Texte\AKEN\"/>
    </mc:Choice>
  </mc:AlternateContent>
  <xr:revisionPtr revIDLastSave="0" documentId="8_{686F8B30-ED5C-4C85-97A5-01CFD8F89097}" xr6:coauthVersionLast="47" xr6:coauthVersionMax="47" xr10:uidLastSave="{00000000-0000-0000-0000-000000000000}"/>
  <bookViews>
    <workbookView xWindow="1152" yWindow="1152" windowWidth="21492" windowHeight="11016" xr2:uid="{CD9A8A4D-BCF0-4EFC-A123-3A24B37F1A3A}"/>
  </bookViews>
  <sheets>
    <sheet name="Tabelle1" sheetId="1" r:id="rId1"/>
    <sheet name="Berechnung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6" i="2"/>
  <c r="C6" i="2" s="1"/>
  <c r="B3" i="2"/>
</calcChain>
</file>

<file path=xl/sharedStrings.xml><?xml version="1.0" encoding="utf-8"?>
<sst xmlns="http://schemas.openxmlformats.org/spreadsheetml/2006/main" count="153" uniqueCount="124">
  <si>
    <t>Spanien Blackout 28.04.2025 12:33 Uhr</t>
  </si>
  <si>
    <t>Zeit</t>
  </si>
  <si>
    <t>Problem</t>
  </si>
  <si>
    <t>Ursache</t>
  </si>
  <si>
    <t>quelle</t>
  </si>
  <si>
    <t>Gutachten Warnung vor Blackout</t>
  </si>
  <si>
    <t>All dies führt dazu, dass die Wahrscheinlichkeit eines Stromausfalls heute fünfmal höher ist als im Jahr 2021</t>
  </si>
  <si>
    <t>Bild Spannung Spanien</t>
  </si>
  <si>
    <t>Spannung steigt auf über 255 V!</t>
  </si>
  <si>
    <t>Ausfall Kraftwerke Omledilla 130 MW+UF Sabinar 193 MW</t>
  </si>
  <si>
    <t>Excel Spanien fehlende Kraftwerke</t>
  </si>
  <si>
    <t>Viele Kraftwerke nicht einsatzfähig 25.2 GW</t>
  </si>
  <si>
    <t>Quelle 2</t>
  </si>
  <si>
    <t>Bild Leitungen Kraftwerke</t>
  </si>
  <si>
    <t>Erste Ausfälle in Portugal</t>
  </si>
  <si>
    <t>https://energy-charts.info/charts/frequency/chart.htm?l=de&amp;c=ES&amp;timeslider=1&amp;hour=22&amp;datetimepicker=27.04.2025</t>
  </si>
  <si>
    <t>Frequenz 49,876 Hz</t>
  </si>
  <si>
    <t>https://x.com/_RG_CE</t>
  </si>
  <si>
    <t>Frequenz 49,845 Hz</t>
  </si>
  <si>
    <t xml:space="preserve">Netzfrequenzinfodienst </t>
  </si>
  <si>
    <t>Aktuell viel Bewegung im Stromnetz... heute bereits die 2. Meldung Triggerstufe 3..</t>
  </si>
  <si>
    <t>https://x.com/_RG_CE/status/1916807530837053468</t>
  </si>
  <si>
    <t>https://x.com/_RG_CE/status/1916834179615969323</t>
  </si>
  <si>
    <t>https://energy-charts.info/charts/frequency/chart.htm?l=de&amp;c=ES&amp;timeslider=1&amp;hour=10&amp;datetimepicker=28.04.2025</t>
  </si>
  <si>
    <t>Frequenzabfall</t>
  </si>
  <si>
    <t>https://energy-charts.info/charts/frequency/chart.htm?l=de&amp;c=ES&amp;timeslider=1&amp;hour=10&amp;datetimepicker=28.04.2025&amp;min=2511&amp;max=3599</t>
  </si>
  <si>
    <t>https://energy-charts.info/charts/frequency/chart.htm?l=de&amp;c=ES&amp;timeslider=1&amp;hour=11&amp;datetimepicker=28.04.2025&amp;min=2511&amp;max=3599</t>
  </si>
  <si>
    <t>Fraunhofer pdf Seite 4</t>
  </si>
  <si>
    <t>Fraunhofer pdf Seitre 5</t>
  </si>
  <si>
    <t>https://energy-charts.info/charts/frequency/chart.htm?l=de&amp;c=DE&amp;timeslider=1&amp;hour=10&amp;datetimepicker=28.04.2025&amp;min=1436&amp;max=2823</t>
  </si>
  <si>
    <t>Fraunhofer Seite 5</t>
  </si>
  <si>
    <t>Frequenz trifftet mit europäischer auseinander</t>
  </si>
  <si>
    <t>Fraunhofer Seite 10</t>
  </si>
  <si>
    <t>Schneller Frequenzabfall 2</t>
  </si>
  <si>
    <t>Beginn Frequenzabfall 1</t>
  </si>
  <si>
    <t xml:space="preserve">Frequenzabfall 3 </t>
  </si>
  <si>
    <t>Blackout Loss of System - Frequenz 49,25 Hz</t>
  </si>
  <si>
    <t>RoCof -0,8 Hz/S</t>
  </si>
  <si>
    <t>w1</t>
  </si>
  <si>
    <t>w2</t>
  </si>
  <si>
    <t>W</t>
  </si>
  <si>
    <t>Berechnung Momentanreserve laut Fraunhofer</t>
  </si>
  <si>
    <t>Leitungen Frankreich-Spanien weg</t>
  </si>
  <si>
    <t>Spain Grid Failure zeigt Reduzierte Exporte / Fehlende Reaktion regelbarer Anlagen auf Frequenzabweichung / Versäumnis, überschüssigen Wind- &amp; Solarstrom zu drosseln</t>
  </si>
  <si>
    <r>
      <t>Direkte Ursache:</t>
    </r>
    <r>
      <rPr>
        <sz val="11"/>
        <color theme="1"/>
        <rFont val="Calibri"/>
        <family val="2"/>
        <scheme val="minor"/>
      </rPr>
      <t xml:space="preserve"> Angebot übersteigt Nachfrage, was dazu führt, dass die Netzfrequenz die zulässige Grenze überschreitet. Schutzrelais schalten das Verteil-/Übertragungsnetz als Reaktion auf die Frequenzabweichung ab.</t>
    </r>
  </si>
  <si>
    <t>Momentanreserve ES+Portugal 31,7%</t>
  </si>
  <si>
    <t>Momentanreserve ES+Portugal 30,2%</t>
  </si>
  <si>
    <t>Momentanreserve ES+Portugal 26,92%</t>
  </si>
  <si>
    <t>Momentanreserve nur Spanien 26,54% 9,5 GW</t>
  </si>
  <si>
    <t>Excel Spnaine Blackout energy charts</t>
  </si>
  <si>
    <t>Momentanreserve nur Spanien 18,5% 3,5 GW</t>
  </si>
  <si>
    <t>Frequenz geht nach oben vor Zusammenbruch</t>
  </si>
  <si>
    <t>Bild: Blackout Spanien Netzbetreiber Telko</t>
  </si>
  <si>
    <t>um 12:33 Uhr erleidet das spanische Netz ein "Ereignis", ähnlich einem Erzeugungsverlust im Südwesten des Landes. Es sei "sehr wahrscheinlich", dass die betroffene Erzeugung "Solar" gewesen sei, aber Netzbeamte gaben zu bedenken, dass sie dies noch nicht mit Sicherheit sagen könnten.</t>
  </si>
  <si>
    <t>innerhalb von Millisekunden stabilisierte sich das Netz selbst und schien sich zu erholen</t>
  </si>
  <si>
    <t>jedoch, etwa 1,5 Sekunden später, trifft ein zweites "Ereignis", ähnlich einem weiteren Erzeugungsverlust in Spanien, das Netz und destabilisiert es weiter. Netzbeamte sagten nicht, ob das erste Ereignis das zweite ausgelöst hat, aber das ist ziemlich wahrscheinlich.</t>
  </si>
  <si>
    <t>etwa 3,5 Sekunden später erreicht die Instabilität im Netz der Iberischen Halbinsel ein Ausmaß, das die Grenzkpplungen zwischen Spanien und Frankreich unterbricht (bei maximaler Kapazität können etwa 2,5 GW durch sie fließen).</t>
  </si>
  <si>
    <t>Unmittelbar danach trifft ein "massiver" Verlust erneuerbarer Erzeugung das Netz (Beamte sagten nicht, warum ein solcher Verlust der Erzeugung aus erneuerbaren Energien auftrat)</t>
  </si>
  <si>
    <t>der kaskadierende Verlust der Erzeugung destabilisiert das Netz weiter und zwingt jede produzierende Einheit – Kernkraft, Gaskraft, Wasserkraft – zur Abschaltung, bis das Netz vollständig zusammenbricht. Am schlimmsten Punkt stürzte die Erzeugung in Spanien auf Null (erste Daten vom Montag deuteten darauf hin, dass 10 GW übrig blieben, verglichen mit etwa 25 GW vor dem Blackout, aber das Netz sagte am Dienstag, dass der tatsächliche Wert auf Null fiel).</t>
  </si>
  <si>
    <t>Spaniens Solar porudziert auch Nachts</t>
  </si>
  <si>
    <t>Solarthermische Anlage Andasol</t>
  </si>
  <si>
    <t>https://transparency.entsoe.eu/outage-domain/r2/unavailabilityOfProductionAndGenerationUnits/show?name=&amp;defaultValue=false&amp;viewType=TABLE&amp;areaType=CTA&amp;atch=false&amp;dateTime.dateTime=28.04.2025+00:00|UTC|DAY&amp;dateTime.endDateTime=29.04.2025+00:00|UTC|DAY&amp;CTY|10YES-REE------0|MULTI=CTY|10YES-REE------0|MULTI&amp;area.values=CTY|10YES-REE------0!CTA|10YES-REE------0&amp;assetType.values=PU&amp;assetType.values=GU&amp;outageType.values=A54&amp;outageStatus.values=A05&amp;masterDataFilterName=&amp;masterDataFilterCode=&amp;dv-datatable_length=100</t>
  </si>
  <si>
    <t>Quelle 3</t>
  </si>
  <si>
    <t>https://www.energy-charts.info/energy-charts_talks/Energy-Charts_Talks_47_Apagon.pdf</t>
  </si>
  <si>
    <t>Excel Spanien Blackout energy-charts</t>
  </si>
  <si>
    <t>https://elpais.com/economia/2025-04-29/la-matriz-de-red-electrica-alerto-hace-dos-meses-del-riesgo-de-desconexiones-severas-por-el-aumento-de-las-renovables.html</t>
  </si>
  <si>
    <t>Studie Spanien Warnung vor Blackout</t>
  </si>
  <si>
    <t>Vor zwei Monaten warnte der Mutterkonzern Red Eléctrica vor der Gefahr „schwerer“ Stromabschaltungen aufgrund des Ausbaus der erneuerbaren Energien.</t>
  </si>
  <si>
    <t>Redeia wies darauf hin, dass die Schließung konventioneller Kohle-, Atom- und Gaskraftwerke ein weiterer Unsicherheitsfaktor für das Stromnetz sei.</t>
  </si>
  <si>
    <t>Vor zwei Monaten warnte der Systembetreiber Red Eléctrica seine Investoren in seinem Jahresbericht 2024 vor der hypothetischen Gefahr von „Stromabschaltungen“, die „schwerwiegend“ sein könnten und die Stromversorgung aufgrund der hohen Durchdringung erneuerbarer Energiequellen „erheblich“ beeinträchtigen könnten</t>
  </si>
  <si>
    <t>Redeia, die Muttergesellschaft von Red Eléctrica, sprach im Zusammenhang mit der Energiewende zwei parallele Warnungen aus: Einerseits verwies das Unternehmen auf den Anstieg der Produktion erneuerbarer Energien, kleinere Anlagen (etwa für den Eigenverbrauch) und eine geringere Fähigkeit, sich an Störungen anzupassen. Der andere Punkt bezog sich auf die Schließung konventioneller Kraftwerke – Kohlekraftwerke, Gas-und-Dampf-Kombikraftwerke und Kernkraftwerke –, was eine geringere Widerstandsfähigkeit des Systems gegenüber unvorhergesehenen Spannungsspitzen bedeutet.</t>
  </si>
  <si>
    <t>Red Eléctrica räumte in einem Bericht ein, dass das System sechs Tage vor dem Stromausfall unter einer Kombination von Ursachen litt, die nie gleichzeitig aufgetreten waren.</t>
  </si>
  <si>
    <t>https://www.lasexta.com/noticias/nacional/red-electrica-reconocio-informe-que-seis-dias-antes-apagon-sistema-sufrio-combinacion-incidencias-que-nunca-habian-coincidido_20250505681885af319ae75da4c0b359.html</t>
  </si>
  <si>
    <t>Sechs Tage vor dem massiven Stromausfall am 22. und 24. April räumte Red Eléctrica in einem Bericht ein, dass das System unter einer Kombination von Ursachen litt , die bis dahin nie zusammengekommen waren und das System destabilisierten.</t>
  </si>
  <si>
    <r>
      <t>Die Abschaltung der Produktion erneuerbarer Energien hat zu einem weiteren Anstieg der Spannungen geführt</t>
    </r>
    <r>
      <rPr>
        <sz val="10"/>
        <color rgb="FF000000"/>
        <rFont val="Times New Roman"/>
        <family val="1"/>
      </rPr>
      <t> .“ Beide Berichte vom 22. und 24. April beschreiben ähnliche Situationen wie am Tag des großen Stromausfalls.</t>
    </r>
  </si>
  <si>
    <r>
      <t>Besonders relevant ist, dass Red Eléctrica schriftlich zugibt, dass es am 22. zu einer Reihe von Vorfällen gekommen sei, die zwar „im Betrieb relativ häufig“ vorkämen, „aber </t>
    </r>
    <r>
      <rPr>
        <b/>
        <sz val="10"/>
        <color rgb="FF000000"/>
        <rFont val="Times New Roman"/>
        <family val="1"/>
      </rPr>
      <t>nie alle gleichzeitig auftraten</t>
    </r>
    <r>
      <rPr>
        <sz val="10"/>
        <color rgb="FF000000"/>
        <rFont val="Times New Roman"/>
        <family val="1"/>
      </rPr>
      <t> </t>
    </r>
  </si>
  <si>
    <t>Ungleichgewichte im internationalen Handel, instabiles Verhalten der Stromerzeugung aus erneuerbaren Energien und Spannungsschwankungen in verschiedenen Bereichen des Systems.</t>
  </si>
  <si>
    <t>https://energy-charts.info/charts/power/chart.htm?l=de&amp;c=ES&amp;week=17&amp;legendItems=1wfw4</t>
  </si>
  <si>
    <t>Einerseits gab es eine „bedeutende Änderung des Austauschprogramms mit Portugal “, das vom Export zum Import überging; Zum anderen käme es zu einer „ Verringerung der Photovoltaik-Produktion durch Sonneneinstrahlung“. Auch im zentralen Stromnetz kam es aufgrund starker Regenfälle zu Ausfällen , so dass der Stromtransport auf wenige Leitungen konzentriert werden musste. Darüber hinaus traten diese Faktoren vor dem Hintergrund hoher Exporte nach Frankreich auf , wobei ein Teil der Verbindungen durch geplante Arbeiten eingeschränkt war.</t>
  </si>
  <si>
    <r>
      <t>All dies führte in mehreren Gebieten zu Spannungsschwankungen, die automatische Schutzvorrichtungen aktivierten und </t>
    </r>
    <r>
      <rPr>
        <b/>
        <sz val="12"/>
        <color rgb="FF000000"/>
        <rFont val="Times New Roman"/>
        <family val="1"/>
      </rPr>
      <t>die Abschaltung</t>
    </r>
    <r>
      <rPr>
        <sz val="12"/>
        <color rgb="FF000000"/>
        <rFont val="Times New Roman"/>
        <family val="1"/>
      </rPr>
      <t> eines Teils der erneuerbaren Energieerzeugung auslösten.</t>
    </r>
  </si>
  <si>
    <t>Tatsächlich warnt Red Eléctrica in seinem Bericht, dass „die Abschaltung der Produktion erneuerbarer Energien die Spannungsniveaus weiter erhöht hat“, da diese Anlagen keine Blindleistung mehr aufnehmen, was vorübergehend zu einer Erhöhung der Spannung geführt hat.</t>
  </si>
  <si>
    <t>Zwei Tage später, am Donnerstag, den 24., um 18:00 Uhr</t>
  </si>
  <si>
    <t>24:04:2025 18:00</t>
  </si>
  <si>
    <r>
      <t>Spannungsschwankungen</t>
    </r>
    <r>
      <rPr>
        <sz val="14"/>
        <color rgb="FF000000"/>
        <rFont val="Times New Roman"/>
        <family val="1"/>
      </rPr>
      <t> , diesmal ebenfalls in mehreren Bereichen des Netzes. Der Grund hierfür war ein plötzlicher und gleichzeitiger Anstieg der </t>
    </r>
    <r>
      <rPr>
        <b/>
        <sz val="14"/>
        <color rgb="FF000000"/>
        <rFont val="Times New Roman"/>
        <family val="1"/>
      </rPr>
      <t>Photovoltaik-Exporte und -Erzeugung</t>
    </r>
    <r>
      <rPr>
        <sz val="14"/>
        <color rgb="FF000000"/>
        <rFont val="Times New Roman"/>
        <family val="1"/>
      </rPr>
      <t> </t>
    </r>
  </si>
  <si>
    <t>Im Detail geht es im Bericht folgendermaßen aus: Es gab eine „Erhöhung des internationalen Programms mit Frankreich um +1.700 MW in Exportrichtung“, die mit einem „schnellen Anstieg der Photovoltaik-Erzeugung (+1.000 MW in 1 Minute und 30 Sekunden)“ einherging, genau zum Zeitpunkt der Änderung des täglichen Marktpreises um 18:00 Uhr.</t>
  </si>
  <si>
    <r>
      <t>Dieser Doppeleffekt führte zu einer raschen Belastung der Übertragungsleitungen und einem Anstieg des Blindleistungsverbrauchs, was in verschiedenen Bereichen zu „vorübergehenden </t>
    </r>
    <r>
      <rPr>
        <b/>
        <sz val="14"/>
        <color rgb="FF000000"/>
        <rFont val="Times New Roman"/>
        <family val="1"/>
      </rPr>
      <t>Spannungsabsenkungen “ führte.</t>
    </r>
  </si>
  <si>
    <t>Der erste Vorfall ereignete sich am Dienstag, dem 22., um 19:00 Uhr,</t>
  </si>
  <si>
    <t>Red Eléctrica betont, dass es sich bei beiden Ereignissen um eine Kombination komplexer Situationen handelte, die „nie zuvor gleichzeitig aufgetreten waren“, obwohl beide Fälle technisch gelöst wurden, ohne die Versorgung zu beeinträchtigen.</t>
  </si>
  <si>
    <t>15 GW an Solar gingen "verloren"</t>
  </si>
  <si>
    <t>Bild Spain Grid Failure https://www.saurugg.net/2025/blog/stromversorgung/grossflaechiger-stromausfall-auf-der-iberischen-halbinsel-am-28-april-2025</t>
  </si>
  <si>
    <t>Bild frequenz Blackout Spanien</t>
  </si>
  <si>
    <t>https://www.rj2et.de/stromausfallspanien28-4-2025</t>
  </si>
  <si>
    <t>Allgemeine Infos</t>
  </si>
  <si>
    <t>möglicher Lastsprung zwischen den Netzfrequenzschwingungen</t>
  </si>
  <si>
    <t>Frequenzschwingung kleine sonderbar - 12:22</t>
  </si>
  <si>
    <t>Frequenzschwingung kleine sonderbar - 12:07:23</t>
  </si>
  <si>
    <t>2. erkannte Netzfrequenzschwingung</t>
  </si>
  <si>
    <t>https://www.rj2et.de/stromausfallspanien28-4-2026</t>
  </si>
  <si>
    <t>Lastsprung</t>
  </si>
  <si>
    <t>https://media.licdn.com/dms/image/v2/D4D22AQGHVhP2u1kXxg/feedshare-shrink_2048_1536/B4DZaHNMv.GwAs-/0/1746025106826?e=2147483647&amp;v=beta&amp;t=ApWlcE1e7np1WSWnLh6VxvmnMYnfOuxfBCBQMtLLE5A</t>
  </si>
  <si>
    <t xml:space="preserve">Frequenzabweichung Lettland-Spanien </t>
  </si>
  <si>
    <t>https://www.linkedin.com/posts/rafael-segundo-1691702b_powersystems-blackout-spain-activity-7323360098532179971-ereP/</t>
  </si>
  <si>
    <t>https://media.licdn.com/dms/image/v2/D4D22AQGzqOaeaT8F4Q/feedshare-shrink_2048_1536/B4DZaHNMwPHwAo-/0/1746025106903?e=2147483647&amp;v=beta&amp;t=NHUW3autpPf9xtdy2eiYvX2P6X1ZmYHguzMUP-Ogsko</t>
  </si>
  <si>
    <t>https://media.licdn.com/dms/image/v2/D4D22AQF9kJoxPsK-0A/feedshare-shrink_2048_1536/B4DZaHNMw4HQAs-/0/1746025106955?e=2147483647&amp;v=beta&amp;t=N7Si-IKGqbqfZthLBk_JhZiyPBiDzhvHtHaYr8KqWx0</t>
  </si>
  <si>
    <t>EDF Gemäß den Sicherheits- und Schutzmaßnahmen wurde der Reaktor am Montag, den 28. April 2025, um 12:34 Uhr automatisch abgeschaltet. </t>
  </si>
  <si>
    <t>https://www.edf.fr/la-centrale-nucleaire-de-golfech/les-actualites-de-la-centrale-nucleaire-de-golfech/actualite-de-l-unite-de-production-ndeg1?utm_source=chatgpt.com</t>
  </si>
  <si>
    <t>Frequenz 49,843 Hz -2254 MW</t>
  </si>
  <si>
    <t>https://montelnews.com/es/news/0fa10545-ccbe-4182-bc45-5a1d301cbcc8/la-generacion-cayo-en-espana-19-segundos-antes-del-apagon-aagesen</t>
  </si>
  <si>
    <t>Spanien schaltet erneuerbare Energien ab und aktiviert Gas, um das Netz zu sichern – Analyst</t>
  </si>
  <si>
    <t>https://montelnews.com/es/news/61b7a85c-f2d5-4ea3-89a7-a4a56e8357e3/espana-corta-renovable-y-activa-gas-para-asegurar-la-red-analista</t>
  </si>
  <si>
    <t xml:space="preserve">Danach </t>
  </si>
  <si>
    <t>Spanischer Übertragungsnetzbetreiber genehmigte Atomstopps vor Blackout – Lobby</t>
  </si>
  <si>
    <t>https://montelnews.com/news/cbbc38cd-c2fb-4621-a5b0-a575cb1b4643/spanish-tso-approved-nuclear-stoppages-before-blackout-lobbyy</t>
  </si>
  <si>
    <t>Frühjahr 2024</t>
  </si>
  <si>
    <t>Im Frühjahr 2024 zeigten sich jedoch erste Risse. Spanien und Portugal verzeichneten nach Jahren langsam sinkender Stromerzeugungspreise für Wind- und Solarenergie negative Day-Ahead-Preise. Stromerzeugungspreise sind die durchschnittlichen Marktpreise, die Erzeuger für ihre Stromproduktion erzielen. Eine Schwelle war überschritten, und trotz intelligenter Subventionsgestaltung konnten die Preise nicht mehr über Null gehalten werden. Im weiteren Verlauf des Jahres 2024 und Anfang 2025 wurde die Drosselung von Solar- und Windenergie zu einem bedeutenden Faktor auf den iberischen Strommärkten. Die Flitterwochen für erneuerbare Energien – und verlässliche Einnahmen – waren vorbei</t>
  </si>
  <si>
    <t>https://montelnews.com/news/b230abfb-a11e-415e-910d-f1a190e0a590/the-iberian-blackout-ambition-vs-inertia</t>
  </si>
  <si>
    <t>In den Wochen vor dem Stromausfall am 28. April erreichte die asynchrone Stromerzeugung wiederholt Spitzenwerte von über 70 % – so auch am Tag selbst. Dann, im denkbar ungünstigsten Moment, fielen zwei Anlagen im Südwesten Spaniens gleichzeitig aus. Dieser seltene Zufall, verbunden mit geringer Systemträgheit, führte zu einer schnellen Frequenzunterbrechung und zum Ausfall der französischen Verbindungsleitungen</t>
  </si>
  <si>
    <t>Sánchez war sich des Risikos eines Stromausfalls bewusst: Die Organisation „Ökologischer Wandel“ warnte, dass dieses fünfmal größer sein werde als im Jahr 2021.</t>
  </si>
  <si>
    <t>https://okdiario.com/espana/sanchez-conocia-riesgo-apagon-transicion-ecologica-aviso-que-era-5-veces-mayor-que-2021-14687783</t>
  </si>
  <si>
    <t>Zuschauermeldung</t>
  </si>
  <si>
    <t>Word Telko Red Electrica</t>
  </si>
  <si>
    <t>erstellt: Stefan Spiegelsperger Youtube Outdoor Chiemgau</t>
  </si>
  <si>
    <t>Zeit 28.04.2025</t>
  </si>
  <si>
    <t>Bild Momentanreserve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</si>
</sst>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29">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0"/>
      <color rgb="FF231F20"/>
      <name val="Helvetica"/>
    </font>
    <font>
      <sz val="11"/>
      <name val="Segoe UI"/>
      <family val="2"/>
    </font>
    <font>
      <sz val="8"/>
      <name val="Calibri"/>
      <family val="2"/>
      <scheme val="minor"/>
    </font>
    <font>
      <u/>
      <sz val="11"/>
      <color theme="10"/>
      <name val="Calibri"/>
      <family val="2"/>
      <scheme val="minor"/>
    </font>
    <font>
      <sz val="18"/>
      <color rgb="FF00305B"/>
      <name val="Poppins"/>
    </font>
    <font>
      <b/>
      <i/>
      <sz val="14"/>
      <color theme="1"/>
      <name val="Calibri"/>
      <family val="2"/>
      <scheme val="minor"/>
    </font>
    <font>
      <b/>
      <sz val="14"/>
      <color rgb="FF111111"/>
      <name val="Times New Roman"/>
      <family val="1"/>
    </font>
    <font>
      <sz val="11"/>
      <color rgb="FF111111"/>
      <name val="MajritTxRoman"/>
    </font>
    <font>
      <sz val="11"/>
      <color rgb="FF191919"/>
      <name val="Times New Roman"/>
      <family val="1"/>
    </font>
    <font>
      <b/>
      <sz val="14"/>
      <color rgb="FF000000"/>
      <name val="Times New Roman"/>
      <family val="1"/>
    </font>
    <font>
      <sz val="10"/>
      <color rgb="FF000000"/>
      <name val="Times New Roman"/>
      <family val="1"/>
    </font>
    <font>
      <b/>
      <sz val="10"/>
      <color rgb="FF000000"/>
      <name val="Times New Roman"/>
      <family val="1"/>
    </font>
    <font>
      <b/>
      <sz val="12"/>
      <color rgb="FF000000"/>
      <name val="Times New Roman"/>
      <family val="1"/>
    </font>
    <font>
      <sz val="12"/>
      <color rgb="FF000000"/>
      <name val="Times New Roman"/>
      <family val="1"/>
    </font>
    <font>
      <sz val="14"/>
      <color rgb="FF000000"/>
      <name val="Times New Roman"/>
      <family val="1"/>
    </font>
    <font>
      <sz val="11"/>
      <color rgb="FF000000"/>
      <name val="Arial"/>
      <family val="2"/>
    </font>
    <font>
      <sz val="12"/>
      <color rgb="FF000000"/>
      <name val="Arial"/>
      <family val="2"/>
    </font>
    <font>
      <sz val="14"/>
      <color theme="1"/>
      <name val="Arial"/>
      <family val="2"/>
    </font>
    <font>
      <b/>
      <sz val="12"/>
      <name val="Arial"/>
      <family val="2"/>
    </font>
    <font>
      <b/>
      <sz val="14"/>
      <color rgb="FFFF0000"/>
      <name val="Arial"/>
      <family val="2"/>
    </font>
    <font>
      <sz val="14"/>
      <color rgb="FF022D33"/>
      <name val="Times New Roman"/>
      <family val="1"/>
    </font>
    <font>
      <sz val="11"/>
      <color rgb="FF022D33"/>
      <name val="Times New Roman"/>
      <family val="1"/>
    </font>
    <font>
      <b/>
      <sz val="1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4" fillId="0" borderId="0" xfId="0" applyFont="1"/>
    <xf numFmtId="0" fontId="4" fillId="0" borderId="1" xfId="0" applyFont="1" applyBorder="1"/>
    <xf numFmtId="0" fontId="5" fillId="2" borderId="1" xfId="0" applyFont="1" applyFill="1" applyBorder="1" applyAlignment="1">
      <alignment horizontal="center"/>
    </xf>
    <xf numFmtId="0" fontId="4" fillId="0" borderId="1" xfId="0" applyFont="1" applyBorder="1" applyAlignment="1">
      <alignment wrapText="1"/>
    </xf>
    <xf numFmtId="0" fontId="6" fillId="0" borderId="0" xfId="0" applyFont="1" applyAlignment="1">
      <alignment wrapText="1"/>
    </xf>
    <xf numFmtId="0" fontId="5" fillId="0" borderId="1" xfId="0" applyFont="1" applyBorder="1" applyAlignment="1">
      <alignment wrapText="1"/>
    </xf>
    <xf numFmtId="0" fontId="5" fillId="3" borderId="1" xfId="0" applyFont="1" applyFill="1" applyBorder="1" applyAlignment="1">
      <alignment wrapText="1"/>
    </xf>
    <xf numFmtId="0" fontId="9" fillId="0" borderId="1" xfId="2" applyBorder="1" applyAlignment="1"/>
    <xf numFmtId="10" fontId="0" fillId="0" borderId="0" xfId="1" applyNumberFormat="1" applyFont="1"/>
    <xf numFmtId="0" fontId="3" fillId="0" borderId="1" xfId="0" applyFont="1" applyBorder="1" applyAlignment="1">
      <alignment wrapText="1"/>
    </xf>
    <xf numFmtId="0" fontId="4" fillId="0" borderId="0" xfId="0" applyFont="1" applyAlignment="1">
      <alignment wrapText="1"/>
    </xf>
    <xf numFmtId="0" fontId="0" fillId="0" borderId="1" xfId="0" applyBorder="1" applyAlignment="1">
      <alignment wrapText="1"/>
    </xf>
    <xf numFmtId="0" fontId="7" fillId="0" borderId="1" xfId="0" applyFont="1" applyBorder="1"/>
    <xf numFmtId="0" fontId="2" fillId="0" borderId="1" xfId="0" applyFont="1" applyBorder="1" applyAlignment="1">
      <alignment wrapText="1"/>
    </xf>
    <xf numFmtId="0" fontId="5" fillId="3" borderId="0" xfId="0" applyFont="1" applyFill="1" applyAlignment="1">
      <alignment wrapText="1"/>
    </xf>
    <xf numFmtId="0" fontId="10" fillId="0" borderId="0" xfId="0" applyFont="1" applyAlignment="1">
      <alignment horizontal="left" vertical="center"/>
    </xf>
    <xf numFmtId="0" fontId="11" fillId="0" borderId="1" xfId="0" applyFont="1" applyBorder="1" applyAlignment="1">
      <alignment wrapText="1"/>
    </xf>
    <xf numFmtId="0" fontId="14" fillId="0" borderId="0" xfId="0" applyFont="1"/>
    <xf numFmtId="0" fontId="5" fillId="2" borderId="2" xfId="0" applyFont="1" applyFill="1" applyBorder="1" applyAlignment="1">
      <alignment horizontal="center"/>
    </xf>
    <xf numFmtId="0" fontId="4" fillId="0" borderId="2" xfId="0" applyFont="1" applyBorder="1"/>
    <xf numFmtId="0" fontId="4" fillId="4" borderId="1" xfId="0" applyFont="1" applyFill="1" applyBorder="1"/>
    <xf numFmtId="0" fontId="4" fillId="4" borderId="2" xfId="0" applyFont="1" applyFill="1" applyBorder="1"/>
    <xf numFmtId="0" fontId="23" fillId="0" borderId="0" xfId="0" applyFont="1"/>
    <xf numFmtId="0" fontId="24" fillId="0" borderId="0" xfId="0" applyFont="1"/>
    <xf numFmtId="0" fontId="25" fillId="3" borderId="0" xfId="0" applyFont="1" applyFill="1" applyAlignment="1">
      <alignment vertical="center"/>
    </xf>
    <xf numFmtId="0" fontId="4" fillId="0" borderId="4" xfId="0" applyFont="1" applyBorder="1"/>
    <xf numFmtId="0" fontId="15" fillId="0" borderId="6" xfId="0" applyFont="1" applyBorder="1"/>
    <xf numFmtId="0" fontId="15" fillId="0" borderId="6" xfId="0" applyFont="1" applyBorder="1" applyAlignment="1">
      <alignment wrapText="1"/>
    </xf>
    <xf numFmtId="0" fontId="4" fillId="0" borderId="7" xfId="0" applyFont="1" applyBorder="1"/>
    <xf numFmtId="0" fontId="4" fillId="0" borderId="8" xfId="0" applyFont="1" applyBorder="1"/>
    <xf numFmtId="0" fontId="20" fillId="0" borderId="0" xfId="0" applyFont="1" applyAlignment="1">
      <alignment wrapText="1"/>
    </xf>
    <xf numFmtId="0" fontId="4" fillId="0" borderId="10" xfId="0" applyFont="1" applyBorder="1"/>
    <xf numFmtId="0" fontId="4" fillId="0" borderId="12" xfId="0" applyFont="1" applyBorder="1" applyAlignment="1">
      <alignment wrapText="1"/>
    </xf>
    <xf numFmtId="0" fontId="4" fillId="0" borderId="12" xfId="0" applyFont="1" applyBorder="1"/>
    <xf numFmtId="0" fontId="4" fillId="0" borderId="14" xfId="0" applyFont="1" applyBorder="1"/>
    <xf numFmtId="0" fontId="18" fillId="0" borderId="6" xfId="0" applyFont="1" applyBorder="1" applyAlignment="1">
      <alignment wrapText="1"/>
    </xf>
    <xf numFmtId="0" fontId="19" fillId="0" borderId="0" xfId="0" applyFont="1" applyAlignment="1">
      <alignment wrapText="1"/>
    </xf>
    <xf numFmtId="0" fontId="5" fillId="0" borderId="12" xfId="0" applyFont="1" applyBorder="1" applyAlignment="1">
      <alignment wrapText="1"/>
    </xf>
    <xf numFmtId="0" fontId="19" fillId="0" borderId="13" xfId="0" applyFont="1" applyBorder="1" applyAlignment="1">
      <alignment wrapText="1"/>
    </xf>
    <xf numFmtId="0" fontId="15" fillId="0" borderId="6" xfId="0" applyFont="1" applyBorder="1" applyAlignment="1">
      <alignment vertical="center" wrapText="1"/>
    </xf>
    <xf numFmtId="0" fontId="9" fillId="0" borderId="6" xfId="2" applyBorder="1" applyAlignment="1">
      <alignment wrapText="1"/>
    </xf>
    <xf numFmtId="0" fontId="17" fillId="0" borderId="0" xfId="0" applyFont="1"/>
    <xf numFmtId="0" fontId="16" fillId="0" borderId="0" xfId="0" applyFont="1"/>
    <xf numFmtId="0" fontId="9" fillId="0" borderId="13" xfId="2" applyBorder="1"/>
    <xf numFmtId="0" fontId="12" fillId="0" borderId="6" xfId="0" applyFont="1" applyBorder="1" applyAlignment="1">
      <alignment vertical="center" wrapText="1"/>
    </xf>
    <xf numFmtId="0" fontId="13" fillId="0" borderId="6" xfId="0" applyFont="1" applyBorder="1" applyAlignment="1">
      <alignment vertical="center" wrapText="1"/>
    </xf>
    <xf numFmtId="0" fontId="14" fillId="0" borderId="13" xfId="0" applyFont="1" applyBorder="1"/>
    <xf numFmtId="0" fontId="26" fillId="0" borderId="0" xfId="0" applyFont="1" applyAlignment="1">
      <alignment vertical="center" wrapText="1"/>
    </xf>
    <xf numFmtId="0" fontId="5" fillId="0" borderId="3" xfId="0" applyFont="1" applyBorder="1" applyAlignment="1">
      <alignment horizontal="center"/>
    </xf>
    <xf numFmtId="0" fontId="5" fillId="0" borderId="0" xfId="0" applyFont="1" applyAlignment="1">
      <alignment horizontal="center"/>
    </xf>
    <xf numFmtId="164" fontId="4" fillId="0" borderId="0" xfId="0" applyNumberFormat="1" applyFont="1" applyAlignment="1">
      <alignment vertical="center"/>
    </xf>
    <xf numFmtId="164" fontId="5" fillId="2" borderId="1" xfId="0" applyNumberFormat="1" applyFont="1" applyFill="1" applyBorder="1" applyAlignment="1">
      <alignment horizontal="center" vertical="center"/>
    </xf>
    <xf numFmtId="164" fontId="5" fillId="0" borderId="3" xfId="0" applyNumberFormat="1" applyFont="1" applyBorder="1" applyAlignment="1">
      <alignment horizontal="center" vertical="center"/>
    </xf>
    <xf numFmtId="17" fontId="4" fillId="0" borderId="5" xfId="0" applyNumberFormat="1"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14" fontId="4" fillId="0" borderId="5" xfId="0" applyNumberFormat="1" applyFont="1" applyBorder="1" applyAlignment="1">
      <alignment vertical="center"/>
    </xf>
    <xf numFmtId="22" fontId="4" fillId="0" borderId="5" xfId="0" applyNumberFormat="1" applyFont="1" applyBorder="1" applyAlignment="1">
      <alignment vertical="center"/>
    </xf>
    <xf numFmtId="0" fontId="4" fillId="0" borderId="5" xfId="0" applyFont="1" applyBorder="1" applyAlignment="1">
      <alignment vertical="center"/>
    </xf>
    <xf numFmtId="17" fontId="4" fillId="0" borderId="4" xfId="0" applyNumberFormat="1" applyFont="1" applyBorder="1" applyAlignment="1">
      <alignment vertical="center"/>
    </xf>
    <xf numFmtId="0" fontId="4" fillId="0" borderId="1" xfId="0" applyFont="1" applyBorder="1" applyAlignment="1">
      <alignment vertical="center"/>
    </xf>
    <xf numFmtId="164" fontId="4" fillId="0" borderId="1" xfId="0" applyNumberFormat="1" applyFont="1" applyBorder="1" applyAlignment="1">
      <alignment vertical="center"/>
    </xf>
    <xf numFmtId="164" fontId="4" fillId="3" borderId="1" xfId="0" applyNumberFormat="1" applyFont="1" applyFill="1" applyBorder="1" applyAlignment="1">
      <alignment vertical="center"/>
    </xf>
    <xf numFmtId="164" fontId="5" fillId="3" borderId="1" xfId="0" applyNumberFormat="1" applyFont="1" applyFill="1" applyBorder="1" applyAlignment="1">
      <alignment vertical="center"/>
    </xf>
    <xf numFmtId="164" fontId="5" fillId="4" borderId="1" xfId="0" applyNumberFormat="1" applyFont="1" applyFill="1" applyBorder="1" applyAlignment="1">
      <alignment vertical="center"/>
    </xf>
    <xf numFmtId="164" fontId="5" fillId="0" borderId="1" xfId="0" applyNumberFormat="1" applyFont="1" applyBorder="1" applyAlignment="1">
      <alignment vertical="center"/>
    </xf>
    <xf numFmtId="17" fontId="4" fillId="0" borderId="15" xfId="0" applyNumberFormat="1" applyFont="1" applyBorder="1" applyAlignment="1">
      <alignment vertical="center"/>
    </xf>
    <xf numFmtId="0" fontId="4" fillId="0" borderId="15" xfId="0" applyFont="1" applyBorder="1" applyAlignment="1">
      <alignment wrapText="1"/>
    </xf>
    <xf numFmtId="0" fontId="4" fillId="0" borderId="15" xfId="0" applyFont="1" applyBorder="1"/>
    <xf numFmtId="164" fontId="5" fillId="0" borderId="16" xfId="0" applyNumberFormat="1" applyFont="1" applyBorder="1" applyAlignment="1">
      <alignment horizontal="center" vertical="center"/>
    </xf>
    <xf numFmtId="0" fontId="5" fillId="0" borderId="17" xfId="0" applyFont="1" applyBorder="1" applyAlignment="1">
      <alignment horizontal="center"/>
    </xf>
    <xf numFmtId="0" fontId="5" fillId="0" borderId="18" xfId="0" applyFont="1" applyBorder="1" applyAlignment="1">
      <alignment horizontal="center"/>
    </xf>
    <xf numFmtId="14" fontId="4" fillId="0" borderId="1" xfId="0" applyNumberFormat="1" applyFont="1" applyBorder="1" applyAlignment="1">
      <alignment vertical="center"/>
    </xf>
    <xf numFmtId="17" fontId="4" fillId="0" borderId="23" xfId="0" applyNumberFormat="1" applyFont="1" applyBorder="1" applyAlignment="1">
      <alignment vertical="center"/>
    </xf>
    <xf numFmtId="0" fontId="4" fillId="0" borderId="24" xfId="0" applyFont="1" applyBorder="1"/>
    <xf numFmtId="0" fontId="24" fillId="0" borderId="0" xfId="0" applyFont="1" applyAlignment="1">
      <alignment horizontal="left" vertical="center" wrapText="1"/>
    </xf>
    <xf numFmtId="0" fontId="5" fillId="0" borderId="17" xfId="0" applyFont="1" applyBorder="1" applyAlignment="1">
      <alignment horizontal="left"/>
    </xf>
    <xf numFmtId="0" fontId="4" fillId="0" borderId="1" xfId="0" applyFont="1" applyBorder="1" applyAlignment="1">
      <alignment vertical="center" wrapText="1"/>
    </xf>
    <xf numFmtId="0" fontId="22" fillId="0" borderId="1" xfId="0" applyFont="1" applyBorder="1"/>
    <xf numFmtId="0" fontId="21" fillId="0" borderId="1" xfId="0" applyFont="1" applyBorder="1"/>
    <xf numFmtId="0" fontId="20" fillId="0" borderId="13" xfId="0" applyFont="1" applyBorder="1" applyAlignment="1">
      <alignment wrapText="1"/>
    </xf>
    <xf numFmtId="0" fontId="27" fillId="0" borderId="19" xfId="0" applyFont="1" applyBorder="1" applyAlignment="1">
      <alignment horizontal="center" wrapText="1"/>
    </xf>
    <xf numFmtId="0" fontId="27" fillId="0" borderId="20" xfId="0" applyFont="1" applyBorder="1" applyAlignment="1">
      <alignment horizontal="center" wrapText="1"/>
    </xf>
    <xf numFmtId="0" fontId="27" fillId="0" borderId="21" xfId="0" applyFont="1" applyBorder="1" applyAlignment="1">
      <alignment horizontal="center" wrapText="1"/>
    </xf>
    <xf numFmtId="0" fontId="27" fillId="0" borderId="22" xfId="0" applyFont="1" applyBorder="1" applyAlignment="1">
      <alignment horizontal="center" wrapText="1"/>
    </xf>
    <xf numFmtId="164" fontId="28" fillId="4" borderId="0" xfId="0" applyNumberFormat="1" applyFont="1" applyFill="1" applyAlignment="1">
      <alignment horizontal="center" vertical="center"/>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asexta.com/noticias/nacional/irresponsable-simplista-aagesen-echa-tierra-discurso-culpar-renovables-apagon_20250504681739485d71dc778a98035b.html" TargetMode="External"/><Relationship Id="rId2" Type="http://schemas.openxmlformats.org/officeDocument/2006/relationships/hyperlink" Target="https://www.lasexta.com/programas/sexta-noche/que-podemos-reclamar-gran-apagon-abogado-experto-consumo-aclara-recomienda-guardarlo-todo_202505046816a8d05d71dc778a97c2e6.html" TargetMode="External"/><Relationship Id="rId1" Type="http://schemas.openxmlformats.org/officeDocument/2006/relationships/hyperlink" Target="https://energy-charts.info/charts/frequency/chart.htm?l=de&amp;c=DE&amp;timeslider=1&amp;hour=10&amp;datetimepicker=28.04.2025&amp;min=1436&amp;max=2823" TargetMode="External"/><Relationship Id="rId5" Type="http://schemas.openxmlformats.org/officeDocument/2006/relationships/printerSettings" Target="../printerSettings/printerSettings1.bin"/><Relationship Id="rId4" Type="http://schemas.openxmlformats.org/officeDocument/2006/relationships/hyperlink" Target="https://media.licdn.com/dms/image/v2/D4D22AQGHVhP2u1kXxg/feedshare-shrink_2048_1536/B4DZaHNMv.GwAs-/0/1746025106826?e=2147483647&amp;v=beta&amp;t=ApWlcE1e7np1WSWnLh6VxvmnMYnfOuxfBCBQMtLLE5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D91CD-9E3E-456D-8C0C-1499F139AA1F}">
  <dimension ref="A1:F77"/>
  <sheetViews>
    <sheetView tabSelected="1" topLeftCell="A25" workbookViewId="0">
      <selection activeCell="D68" sqref="D68"/>
    </sheetView>
  </sheetViews>
  <sheetFormatPr baseColWidth="10" defaultColWidth="10.88671875" defaultRowHeight="18"/>
  <cols>
    <col min="1" max="1" width="19.88671875" style="51" customWidth="1"/>
    <col min="2" max="2" width="79.88671875" style="1" customWidth="1"/>
    <col min="3" max="3" width="93.33203125" style="1" customWidth="1"/>
    <col min="4" max="4" width="43.77734375" style="1" customWidth="1"/>
    <col min="5" max="5" width="52.44140625" style="1" customWidth="1"/>
    <col min="6" max="6" width="51" style="1" customWidth="1"/>
    <col min="7" max="16384" width="10.88671875" style="1"/>
  </cols>
  <sheetData>
    <row r="1" spans="1:6" ht="23.4">
      <c r="A1" s="86" t="s">
        <v>0</v>
      </c>
      <c r="B1" s="86"/>
      <c r="C1" s="86"/>
      <c r="D1" s="1" t="s">
        <v>121</v>
      </c>
    </row>
    <row r="4" spans="1:6">
      <c r="A4" s="52" t="s">
        <v>1</v>
      </c>
      <c r="B4" s="3" t="s">
        <v>2</v>
      </c>
      <c r="C4" s="3" t="s">
        <v>3</v>
      </c>
      <c r="D4" s="3" t="s">
        <v>4</v>
      </c>
      <c r="E4" s="3" t="s">
        <v>12</v>
      </c>
      <c r="F4" s="3" t="s">
        <v>62</v>
      </c>
    </row>
    <row r="5" spans="1:6" ht="18.600000000000001" thickBot="1">
      <c r="A5" s="53"/>
      <c r="B5" s="49"/>
      <c r="C5" s="50"/>
      <c r="D5" s="49"/>
      <c r="E5" s="49"/>
      <c r="F5" s="49"/>
    </row>
    <row r="6" spans="1:6" ht="73.95" customHeight="1" thickBot="1">
      <c r="A6" s="70" t="s">
        <v>113</v>
      </c>
      <c r="B6" s="84" t="s">
        <v>114</v>
      </c>
      <c r="C6" s="85"/>
      <c r="D6" s="77" t="s">
        <v>115</v>
      </c>
      <c r="E6" s="71"/>
      <c r="F6" s="72"/>
    </row>
    <row r="7" spans="1:6">
      <c r="A7" s="67">
        <v>45627</v>
      </c>
      <c r="B7" s="68" t="s">
        <v>5</v>
      </c>
      <c r="C7" s="5" t="s">
        <v>6</v>
      </c>
      <c r="D7" s="68" t="s">
        <v>66</v>
      </c>
      <c r="E7" s="69"/>
      <c r="F7" s="69"/>
    </row>
    <row r="8" spans="1:6" ht="47.4" thickBot="1">
      <c r="A8" s="74"/>
      <c r="B8" s="76" t="s">
        <v>117</v>
      </c>
      <c r="C8" s="23"/>
      <c r="D8" s="23" t="s">
        <v>118</v>
      </c>
      <c r="E8" s="69"/>
      <c r="F8" s="75"/>
    </row>
    <row r="9" spans="1:6" ht="52.2">
      <c r="A9" s="54">
        <v>45689</v>
      </c>
      <c r="B9" s="45" t="s">
        <v>67</v>
      </c>
      <c r="C9" s="46" t="s">
        <v>68</v>
      </c>
      <c r="D9" s="29" t="s">
        <v>65</v>
      </c>
      <c r="E9" s="29"/>
      <c r="F9" s="30"/>
    </row>
    <row r="10" spans="1:6">
      <c r="A10" s="55"/>
      <c r="B10" s="4"/>
      <c r="C10" s="18" t="s">
        <v>69</v>
      </c>
      <c r="D10" s="4"/>
      <c r="E10" s="2"/>
      <c r="F10" s="32"/>
    </row>
    <row r="11" spans="1:6" ht="18.600000000000001" thickBot="1">
      <c r="A11" s="56"/>
      <c r="B11" s="33"/>
      <c r="C11" s="47" t="s">
        <v>70</v>
      </c>
      <c r="D11" s="33"/>
      <c r="E11" s="34"/>
      <c r="F11" s="35"/>
    </row>
    <row r="12" spans="1:6" ht="52.2">
      <c r="A12" s="57">
        <v>45769</v>
      </c>
      <c r="B12" s="40" t="s">
        <v>71</v>
      </c>
      <c r="C12" s="41" t="s">
        <v>73</v>
      </c>
      <c r="D12" s="29" t="s">
        <v>72</v>
      </c>
      <c r="E12" s="29"/>
      <c r="F12" s="30"/>
    </row>
    <row r="13" spans="1:6">
      <c r="A13" s="55"/>
      <c r="B13" s="4"/>
      <c r="C13" s="42" t="s">
        <v>74</v>
      </c>
      <c r="D13" s="4"/>
      <c r="E13" s="2"/>
      <c r="F13" s="32"/>
    </row>
    <row r="14" spans="1:6">
      <c r="A14" s="55"/>
      <c r="B14" s="4"/>
      <c r="C14" s="43" t="s">
        <v>75</v>
      </c>
      <c r="D14" s="4"/>
      <c r="E14" s="2"/>
      <c r="F14" s="32"/>
    </row>
    <row r="15" spans="1:6" ht="18.600000000000001" thickBot="1">
      <c r="A15" s="56"/>
      <c r="B15" s="33"/>
      <c r="C15" s="44" t="s">
        <v>76</v>
      </c>
      <c r="D15" s="33"/>
      <c r="E15" s="34"/>
      <c r="F15" s="35"/>
    </row>
    <row r="16" spans="1:6" ht="94.2">
      <c r="A16" s="58">
        <v>45769.791666666664</v>
      </c>
      <c r="B16" s="27" t="s">
        <v>86</v>
      </c>
      <c r="C16" s="36" t="s">
        <v>78</v>
      </c>
      <c r="D16" s="29" t="s">
        <v>72</v>
      </c>
      <c r="E16" s="29" t="s">
        <v>77</v>
      </c>
      <c r="F16" s="30"/>
    </row>
    <row r="17" spans="1:6" ht="47.4">
      <c r="A17" s="55"/>
      <c r="B17" s="6"/>
      <c r="C17" s="37" t="s">
        <v>79</v>
      </c>
      <c r="D17" s="4"/>
      <c r="E17" s="2"/>
      <c r="F17" s="32"/>
    </row>
    <row r="18" spans="1:6" ht="48" thickBot="1">
      <c r="A18" s="56"/>
      <c r="B18" s="38"/>
      <c r="C18" s="39" t="s">
        <v>80</v>
      </c>
      <c r="D18" s="33"/>
      <c r="E18" s="34"/>
      <c r="F18" s="35"/>
    </row>
    <row r="19" spans="1:6" ht="54">
      <c r="A19" s="59" t="s">
        <v>82</v>
      </c>
      <c r="B19" s="27" t="s">
        <v>81</v>
      </c>
      <c r="C19" s="28" t="s">
        <v>83</v>
      </c>
      <c r="D19" s="29" t="s">
        <v>72</v>
      </c>
      <c r="E19" s="29" t="s">
        <v>77</v>
      </c>
      <c r="F19" s="30"/>
    </row>
    <row r="20" spans="1:6" ht="90">
      <c r="A20" s="55"/>
      <c r="B20" s="4"/>
      <c r="C20" s="31" t="s">
        <v>84</v>
      </c>
      <c r="D20" s="4"/>
      <c r="E20" s="2"/>
      <c r="F20" s="32"/>
    </row>
    <row r="21" spans="1:6" ht="54">
      <c r="A21" s="55"/>
      <c r="B21" s="4"/>
      <c r="C21" s="31" t="s">
        <v>85</v>
      </c>
      <c r="D21" s="4"/>
      <c r="E21" s="2"/>
      <c r="F21" s="32"/>
    </row>
    <row r="22" spans="1:6" ht="54.6" thickBot="1">
      <c r="A22" s="56"/>
      <c r="B22" s="33"/>
      <c r="C22" s="81" t="s">
        <v>87</v>
      </c>
      <c r="D22" s="33"/>
      <c r="E22" s="34"/>
      <c r="F22" s="35"/>
    </row>
    <row r="23" spans="1:6" ht="36">
      <c r="A23" s="60">
        <v>45748</v>
      </c>
      <c r="B23" s="48" t="s">
        <v>111</v>
      </c>
      <c r="C23" s="18"/>
      <c r="D23" s="26" t="s">
        <v>112</v>
      </c>
      <c r="E23" s="26"/>
      <c r="F23" s="26"/>
    </row>
    <row r="24" spans="1:6" ht="48.45" customHeight="1">
      <c r="A24" s="73">
        <v>45775</v>
      </c>
      <c r="B24" s="82" t="s">
        <v>116</v>
      </c>
      <c r="C24" s="83"/>
      <c r="D24" s="2" t="s">
        <v>115</v>
      </c>
      <c r="E24" s="2"/>
      <c r="F24" s="2"/>
    </row>
    <row r="25" spans="1:6">
      <c r="A25" s="61"/>
      <c r="B25" s="4"/>
      <c r="C25" s="4"/>
      <c r="D25" s="4"/>
      <c r="E25" s="2"/>
      <c r="F25" s="2"/>
    </row>
    <row r="26" spans="1:6">
      <c r="A26" s="52" t="s">
        <v>122</v>
      </c>
      <c r="B26" s="3" t="s">
        <v>2</v>
      </c>
      <c r="C26" s="3" t="s">
        <v>3</v>
      </c>
      <c r="D26" s="3" t="s">
        <v>4</v>
      </c>
      <c r="E26" s="19" t="s">
        <v>12</v>
      </c>
      <c r="F26" s="3" t="s">
        <v>62</v>
      </c>
    </row>
    <row r="27" spans="1:6">
      <c r="A27" s="62">
        <v>6.9444444444444447E-4</v>
      </c>
      <c r="B27" s="4" t="s">
        <v>16</v>
      </c>
      <c r="C27" s="4"/>
      <c r="D27" s="2" t="s">
        <v>15</v>
      </c>
      <c r="E27" s="20" t="s">
        <v>17</v>
      </c>
      <c r="F27" s="2"/>
    </row>
    <row r="28" spans="1:6">
      <c r="A28" s="62">
        <v>0.37708333333333333</v>
      </c>
      <c r="B28" s="4" t="s">
        <v>18</v>
      </c>
      <c r="C28" s="4"/>
      <c r="D28" s="4" t="s">
        <v>17</v>
      </c>
      <c r="E28" s="20"/>
      <c r="F28" s="2"/>
    </row>
    <row r="29" spans="1:6" ht="18.600000000000001">
      <c r="A29" s="62">
        <v>0.41666666666666669</v>
      </c>
      <c r="B29" s="78" t="s">
        <v>19</v>
      </c>
      <c r="C29" s="13" t="s">
        <v>20</v>
      </c>
      <c r="D29" s="2" t="s">
        <v>21</v>
      </c>
      <c r="E29" s="20"/>
      <c r="F29" s="2"/>
    </row>
    <row r="30" spans="1:6">
      <c r="A30" s="62">
        <v>0.41666666666666669</v>
      </c>
      <c r="B30" s="4" t="s">
        <v>45</v>
      </c>
      <c r="C30" s="4"/>
      <c r="D30" s="4" t="s">
        <v>64</v>
      </c>
      <c r="E30" s="20" t="s">
        <v>123</v>
      </c>
      <c r="F30" s="2"/>
    </row>
    <row r="31" spans="1:6">
      <c r="A31" s="62">
        <v>0.45833333333333331</v>
      </c>
      <c r="B31" s="4" t="s">
        <v>46</v>
      </c>
      <c r="C31" s="4"/>
      <c r="D31" s="4" t="s">
        <v>64</v>
      </c>
      <c r="E31" s="20"/>
      <c r="F31" s="2"/>
    </row>
    <row r="32" spans="1:6">
      <c r="A32" s="62">
        <v>0.5</v>
      </c>
      <c r="B32" s="6" t="s">
        <v>14</v>
      </c>
      <c r="C32" s="4"/>
      <c r="D32" s="4" t="s">
        <v>119</v>
      </c>
      <c r="E32" s="20"/>
      <c r="F32" s="2"/>
    </row>
    <row r="33" spans="1:6">
      <c r="A33" s="62">
        <v>0.5</v>
      </c>
      <c r="B33" s="4" t="s">
        <v>47</v>
      </c>
      <c r="C33" s="11"/>
      <c r="D33" s="4" t="s">
        <v>64</v>
      </c>
      <c r="E33" s="20"/>
      <c r="F33" s="2"/>
    </row>
    <row r="34" spans="1:6">
      <c r="A34" s="62">
        <v>0.50377314814814811</v>
      </c>
      <c r="B34" s="6" t="s">
        <v>95</v>
      </c>
      <c r="C34" s="4"/>
      <c r="D34" s="8" t="s">
        <v>29</v>
      </c>
      <c r="E34" s="20" t="s">
        <v>27</v>
      </c>
      <c r="F34" s="2"/>
    </row>
    <row r="35" spans="1:6">
      <c r="A35" s="62">
        <v>0.51099537037037035</v>
      </c>
      <c r="B35" s="6" t="s">
        <v>100</v>
      </c>
      <c r="C35" s="4"/>
      <c r="D35" s="8" t="s">
        <v>99</v>
      </c>
      <c r="E35" s="20" t="s">
        <v>101</v>
      </c>
      <c r="F35" s="2"/>
    </row>
    <row r="36" spans="1:6">
      <c r="A36" s="62">
        <v>0.5131944444444444</v>
      </c>
      <c r="B36" s="6" t="s">
        <v>94</v>
      </c>
      <c r="C36" s="2" t="s">
        <v>102</v>
      </c>
      <c r="D36" s="2" t="s">
        <v>23</v>
      </c>
      <c r="E36" s="20" t="s">
        <v>28</v>
      </c>
      <c r="F36" s="2" t="s">
        <v>91</v>
      </c>
    </row>
    <row r="37" spans="1:6">
      <c r="A37" s="62">
        <v>0.51432870370370365</v>
      </c>
      <c r="B37" s="79" t="s">
        <v>93</v>
      </c>
      <c r="C37" s="4"/>
      <c r="D37" s="2" t="s">
        <v>91</v>
      </c>
      <c r="E37" s="20"/>
      <c r="F37" s="2"/>
    </row>
    <row r="38" spans="1:6">
      <c r="A38" s="62">
        <v>0.51458333333333328</v>
      </c>
      <c r="B38" s="80" t="s">
        <v>96</v>
      </c>
      <c r="C38" s="4"/>
      <c r="D38" s="2" t="s">
        <v>97</v>
      </c>
      <c r="E38" s="20" t="s">
        <v>103</v>
      </c>
      <c r="F38" s="2"/>
    </row>
    <row r="39" spans="1:6">
      <c r="A39" s="62">
        <v>0.51648148148148143</v>
      </c>
      <c r="B39" s="79" t="s">
        <v>98</v>
      </c>
      <c r="C39" s="4"/>
      <c r="D39" s="2"/>
      <c r="E39" s="20"/>
      <c r="F39" s="2"/>
    </row>
    <row r="40" spans="1:6">
      <c r="A40" s="62">
        <v>0.52072916666666669</v>
      </c>
      <c r="B40" s="4" t="s">
        <v>24</v>
      </c>
      <c r="C40" s="4"/>
      <c r="D40" s="2" t="s">
        <v>25</v>
      </c>
      <c r="E40" s="20"/>
      <c r="F40" s="2"/>
    </row>
    <row r="41" spans="1:6" ht="90">
      <c r="A41" s="62">
        <v>0.52083333333333337</v>
      </c>
      <c r="B41" s="4" t="s">
        <v>43</v>
      </c>
      <c r="C41" s="14" t="s">
        <v>44</v>
      </c>
      <c r="D41" s="4" t="s">
        <v>89</v>
      </c>
      <c r="F41" s="2"/>
    </row>
    <row r="42" spans="1:6">
      <c r="A42" s="62">
        <v>0.52083333333333337</v>
      </c>
      <c r="B42" s="4" t="s">
        <v>48</v>
      </c>
      <c r="C42" s="4"/>
      <c r="D42" s="4" t="s">
        <v>49</v>
      </c>
      <c r="E42" s="20"/>
      <c r="F42" s="2"/>
    </row>
    <row r="43" spans="1:6" ht="36">
      <c r="A43" s="62">
        <v>0.52288194444444447</v>
      </c>
      <c r="B43" s="6" t="s">
        <v>9</v>
      </c>
      <c r="C43" s="4" t="s">
        <v>107</v>
      </c>
      <c r="D43" s="4" t="s">
        <v>10</v>
      </c>
      <c r="E43" s="20" t="s">
        <v>13</v>
      </c>
      <c r="F43" s="2" t="s">
        <v>61</v>
      </c>
    </row>
    <row r="44" spans="1:6">
      <c r="A44" s="62">
        <v>0.52288194444444447</v>
      </c>
      <c r="B44" s="4" t="s">
        <v>34</v>
      </c>
      <c r="C44" s="4"/>
      <c r="D44" s="2" t="s">
        <v>26</v>
      </c>
      <c r="E44" s="20" t="s">
        <v>30</v>
      </c>
      <c r="F44" s="2"/>
    </row>
    <row r="45" spans="1:6">
      <c r="A45" s="62">
        <v>0.5229166666666667</v>
      </c>
      <c r="B45" s="6" t="s">
        <v>8</v>
      </c>
      <c r="C45" s="4"/>
      <c r="D45" s="4" t="s">
        <v>7</v>
      </c>
      <c r="E45" s="20"/>
      <c r="F45" s="2"/>
    </row>
    <row r="46" spans="1:6">
      <c r="A46" s="62">
        <v>0.5229166666666667</v>
      </c>
      <c r="B46" s="6" t="s">
        <v>11</v>
      </c>
      <c r="C46" s="4"/>
      <c r="D46" s="4" t="s">
        <v>10</v>
      </c>
      <c r="E46" s="20"/>
      <c r="F46" s="2"/>
    </row>
    <row r="47" spans="1:6">
      <c r="A47" s="62">
        <v>0.5229166666666667</v>
      </c>
      <c r="B47" s="2" t="s">
        <v>51</v>
      </c>
      <c r="C47" s="2"/>
      <c r="D47" s="2" t="s">
        <v>90</v>
      </c>
      <c r="E47" s="20"/>
      <c r="F47" s="2"/>
    </row>
    <row r="48" spans="1:6">
      <c r="A48" s="62">
        <v>0.52310185185185187</v>
      </c>
      <c r="B48" s="6" t="s">
        <v>33</v>
      </c>
      <c r="C48" s="4"/>
      <c r="D48" s="2" t="s">
        <v>26</v>
      </c>
      <c r="E48" s="20" t="s">
        <v>13</v>
      </c>
      <c r="F48" s="2"/>
    </row>
    <row r="49" spans="1:6">
      <c r="A49" s="62">
        <v>0.52310185185185187</v>
      </c>
      <c r="B49" s="6" t="s">
        <v>31</v>
      </c>
      <c r="C49" s="11"/>
      <c r="D49" s="4" t="s">
        <v>32</v>
      </c>
      <c r="E49" s="20" t="s">
        <v>63</v>
      </c>
      <c r="F49" s="2"/>
    </row>
    <row r="50" spans="1:6" ht="72">
      <c r="A50" s="62">
        <v>0.52310185185185187</v>
      </c>
      <c r="B50" s="4" t="s">
        <v>53</v>
      </c>
      <c r="C50" s="2" t="s">
        <v>54</v>
      </c>
      <c r="D50" s="2" t="s">
        <v>120</v>
      </c>
      <c r="E50" s="20" t="s">
        <v>52</v>
      </c>
      <c r="F50" s="2"/>
    </row>
    <row r="51" spans="1:6">
      <c r="A51" s="62">
        <v>0.52311342592592591</v>
      </c>
      <c r="B51" s="6" t="s">
        <v>35</v>
      </c>
      <c r="C51" s="4"/>
      <c r="D51" s="4" t="s">
        <v>32</v>
      </c>
      <c r="E51" s="20" t="s">
        <v>63</v>
      </c>
      <c r="F51" s="2" t="s">
        <v>90</v>
      </c>
    </row>
    <row r="52" spans="1:6" ht="63">
      <c r="A52" s="62">
        <v>0.52311342592592591</v>
      </c>
      <c r="B52" s="10" t="s">
        <v>55</v>
      </c>
      <c r="C52" s="2"/>
      <c r="D52" s="2" t="s">
        <v>120</v>
      </c>
      <c r="E52" s="20"/>
      <c r="F52" s="2"/>
    </row>
    <row r="53" spans="1:6">
      <c r="A53" s="62">
        <v>0.5231365740740741</v>
      </c>
      <c r="B53" s="6" t="s">
        <v>42</v>
      </c>
      <c r="C53" s="4"/>
      <c r="D53" s="4" t="s">
        <v>32</v>
      </c>
      <c r="E53" s="20" t="s">
        <v>63</v>
      </c>
      <c r="F53" s="2"/>
    </row>
    <row r="54" spans="1:6" ht="47.4">
      <c r="A54" s="62">
        <v>0.5231365740740741</v>
      </c>
      <c r="B54" s="10" t="s">
        <v>56</v>
      </c>
      <c r="C54" s="2"/>
      <c r="D54" s="2" t="s">
        <v>120</v>
      </c>
      <c r="E54" s="20"/>
      <c r="F54" s="2"/>
    </row>
    <row r="55" spans="1:6">
      <c r="A55" s="63">
        <v>0.52314814814814814</v>
      </c>
      <c r="B55" s="7" t="s">
        <v>36</v>
      </c>
      <c r="C55" s="4" t="s">
        <v>88</v>
      </c>
      <c r="D55" s="4" t="s">
        <v>32</v>
      </c>
      <c r="E55" s="20" t="s">
        <v>63</v>
      </c>
      <c r="F55" s="2"/>
    </row>
    <row r="56" spans="1:6">
      <c r="A56" s="62">
        <v>0.52314814814814814</v>
      </c>
      <c r="B56" s="6" t="s">
        <v>37</v>
      </c>
      <c r="C56" s="4"/>
      <c r="D56" s="4" t="s">
        <v>32</v>
      </c>
      <c r="E56" s="20" t="s">
        <v>63</v>
      </c>
      <c r="F56" s="2"/>
    </row>
    <row r="57" spans="1:6" ht="72.599999999999994">
      <c r="A57" s="62">
        <v>0.52314814814814814</v>
      </c>
      <c r="B57" s="10" t="s">
        <v>57</v>
      </c>
      <c r="C57" s="12" t="s">
        <v>58</v>
      </c>
      <c r="D57" s="2" t="s">
        <v>120</v>
      </c>
      <c r="E57" s="20"/>
      <c r="F57" s="2"/>
    </row>
    <row r="58" spans="1:6" ht="36">
      <c r="A58" s="64">
        <v>0.52337962962962958</v>
      </c>
      <c r="B58" s="15" t="s">
        <v>106</v>
      </c>
      <c r="C58" s="4"/>
      <c r="D58" s="4" t="s">
        <v>22</v>
      </c>
      <c r="E58" s="20"/>
      <c r="F58" s="2"/>
    </row>
    <row r="59" spans="1:6">
      <c r="A59" s="64">
        <v>0.52361111111111114</v>
      </c>
      <c r="B59" s="24" t="s">
        <v>104</v>
      </c>
      <c r="C59" s="23"/>
      <c r="D59" s="23" t="s">
        <v>105</v>
      </c>
      <c r="E59" s="20"/>
      <c r="F59" s="2"/>
    </row>
    <row r="60" spans="1:6">
      <c r="A60" s="62">
        <v>0.53125</v>
      </c>
      <c r="B60" s="11" t="s">
        <v>50</v>
      </c>
      <c r="C60" s="4"/>
      <c r="D60" s="1" t="s">
        <v>64</v>
      </c>
      <c r="E60" s="20"/>
      <c r="F60" s="2"/>
    </row>
    <row r="61" spans="1:6">
      <c r="A61" s="62"/>
      <c r="D61" s="17"/>
      <c r="E61" s="20"/>
      <c r="F61" s="2"/>
    </row>
    <row r="62" spans="1:6">
      <c r="A62" s="62"/>
      <c r="B62" s="2"/>
      <c r="C62" s="2"/>
      <c r="D62" s="2"/>
      <c r="E62" s="20"/>
      <c r="F62" s="2"/>
    </row>
    <row r="63" spans="1:6">
      <c r="A63" s="62"/>
      <c r="B63" s="2"/>
      <c r="C63" s="2"/>
      <c r="D63" s="2"/>
      <c r="E63" s="20"/>
      <c r="F63" s="2"/>
    </row>
    <row r="64" spans="1:6">
      <c r="A64" s="62"/>
      <c r="B64" s="2"/>
      <c r="C64" s="2"/>
      <c r="D64" s="2"/>
      <c r="E64" s="20"/>
      <c r="F64" s="2"/>
    </row>
    <row r="65" spans="1:6">
      <c r="A65" s="62"/>
      <c r="B65" s="2"/>
      <c r="C65" s="2"/>
      <c r="D65" s="2"/>
      <c r="E65" s="20"/>
      <c r="F65" s="2"/>
    </row>
    <row r="66" spans="1:6">
      <c r="A66" s="62"/>
      <c r="B66" s="2"/>
      <c r="C66" s="2"/>
      <c r="D66" s="2"/>
      <c r="E66" s="20"/>
      <c r="F66" s="2"/>
    </row>
    <row r="67" spans="1:6">
      <c r="A67" s="65" t="s">
        <v>110</v>
      </c>
      <c r="B67" s="21"/>
      <c r="C67" s="21"/>
      <c r="D67" s="21"/>
      <c r="E67" s="22"/>
      <c r="F67" s="21"/>
    </row>
    <row r="68" spans="1:6">
      <c r="A68" s="66"/>
      <c r="B68" s="25" t="s">
        <v>108</v>
      </c>
      <c r="C68" s="23"/>
      <c r="D68" s="23" t="s">
        <v>109</v>
      </c>
      <c r="E68" s="20"/>
      <c r="F68" s="2"/>
    </row>
    <row r="69" spans="1:6">
      <c r="A69" s="66"/>
      <c r="B69" s="2"/>
      <c r="C69" s="2"/>
      <c r="D69" s="2"/>
      <c r="E69" s="20"/>
      <c r="F69" s="2"/>
    </row>
    <row r="70" spans="1:6">
      <c r="A70" s="66"/>
      <c r="B70" s="2"/>
      <c r="C70" s="2"/>
      <c r="D70" s="2"/>
      <c r="E70" s="20"/>
      <c r="F70" s="2"/>
    </row>
    <row r="71" spans="1:6">
      <c r="A71" s="66"/>
      <c r="B71" s="2"/>
      <c r="C71" s="2"/>
      <c r="D71" s="2"/>
      <c r="E71" s="20"/>
      <c r="F71" s="2"/>
    </row>
    <row r="72" spans="1:6">
      <c r="A72" s="65" t="s">
        <v>92</v>
      </c>
      <c r="B72" s="21"/>
      <c r="C72" s="21"/>
      <c r="D72" s="21"/>
      <c r="E72" s="22"/>
      <c r="F72" s="21"/>
    </row>
    <row r="73" spans="1:6" ht="27">
      <c r="A73" s="62"/>
      <c r="B73" s="2" t="s">
        <v>59</v>
      </c>
      <c r="C73" s="2"/>
      <c r="D73" s="16" t="s">
        <v>60</v>
      </c>
      <c r="E73" s="20"/>
      <c r="F73" s="2"/>
    </row>
    <row r="74" spans="1:6">
      <c r="A74" s="62"/>
      <c r="B74" s="2"/>
      <c r="C74" s="2"/>
      <c r="D74" s="2"/>
      <c r="E74" s="20"/>
      <c r="F74" s="2"/>
    </row>
    <row r="75" spans="1:6">
      <c r="A75" s="62"/>
      <c r="B75" s="2"/>
      <c r="C75" s="2"/>
      <c r="D75" s="2"/>
      <c r="E75" s="20"/>
      <c r="F75" s="2"/>
    </row>
    <row r="76" spans="1:6">
      <c r="A76" s="62"/>
      <c r="B76" s="2"/>
      <c r="C76" s="2"/>
      <c r="D76" s="2"/>
      <c r="E76" s="20"/>
      <c r="F76" s="2"/>
    </row>
    <row r="77" spans="1:6">
      <c r="A77" s="62"/>
      <c r="B77" s="2"/>
      <c r="C77" s="2"/>
      <c r="D77" s="2"/>
      <c r="E77" s="20"/>
      <c r="F77" s="2"/>
    </row>
  </sheetData>
  <sortState xmlns:xlrd2="http://schemas.microsoft.com/office/spreadsheetml/2017/richdata2" ref="A27:E61">
    <sortCondition ref="A27:A61"/>
  </sortState>
  <mergeCells count="3">
    <mergeCell ref="B24:C24"/>
    <mergeCell ref="B6:C6"/>
    <mergeCell ref="A1:C1"/>
  </mergeCells>
  <phoneticPr fontId="8" type="noConversion"/>
  <hyperlinks>
    <hyperlink ref="D34" r:id="rId1" xr:uid="{85795C50-E902-4B7F-9126-6A8233CD7C4C}"/>
    <hyperlink ref="C12" r:id="rId2" tooltip="massiver Stromausfall" display="https://www.lasexta.com/programas/sexta-noche/que-podemos-reclamar-gran-apagon-abogado-experto-consumo-aclara-recomienda-guardarlo-todo_202505046816a8d05d71dc778a97c2e6.html" xr:uid="{EEE9F998-0BC9-40C2-9314-8D339E063643}"/>
    <hyperlink ref="C15" r:id="rId3" tooltip="instabiles Verhalten der erneuerbaren Energieerzeugung" display="https://www.lasexta.com/noticias/nacional/irresponsable-simplista-aagesen-echa-tierra-discurso-culpar-renovables-apagon_20250504681739485d71dc778a98035b.html" xr:uid="{B693D2EB-8E1F-4B30-A8C0-0AA921A0AC2F}"/>
    <hyperlink ref="D35" r:id="rId4" xr:uid="{6141352F-EF81-45A9-B6DE-D8C39F791C2B}"/>
  </hyperlinks>
  <pageMargins left="0.7" right="0.7" top="0.78740157499999996" bottom="0.78740157499999996"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CC65-86DF-4897-9656-5C56A17FDC4A}">
  <dimension ref="A2:C6"/>
  <sheetViews>
    <sheetView workbookViewId="0">
      <selection activeCell="A3" sqref="A3"/>
    </sheetView>
  </sheetViews>
  <sheetFormatPr baseColWidth="10" defaultRowHeight="14.4"/>
  <cols>
    <col min="2" max="2" width="11.77734375" bestFit="1" customWidth="1"/>
  </cols>
  <sheetData>
    <row r="2" spans="1:3">
      <c r="A2" t="s">
        <v>41</v>
      </c>
    </row>
    <row r="3" spans="1:3">
      <c r="A3" t="s">
        <v>38</v>
      </c>
      <c r="B3">
        <f>2*3.14*49.94</f>
        <v>313.6232</v>
      </c>
    </row>
    <row r="4" spans="1:3">
      <c r="A4" t="s">
        <v>39</v>
      </c>
      <c r="B4">
        <f>2*3.14*49.26</f>
        <v>309.3528</v>
      </c>
    </row>
    <row r="6" spans="1:3">
      <c r="A6" t="s">
        <v>40</v>
      </c>
      <c r="B6">
        <f>(0.5*(B3*B3-B4*B4))/(0.5*B3*B3)</f>
        <v>2.7047274510750466E-2</v>
      </c>
      <c r="C6" s="9">
        <f>B6</f>
        <v>2.7047274510750466E-2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Berechnungen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Spiegel</dc:creator>
  <cp:lastModifiedBy>Joachim Dengler</cp:lastModifiedBy>
  <dcterms:created xsi:type="dcterms:W3CDTF">2025-05-08T07:07:36Z</dcterms:created>
  <dcterms:modified xsi:type="dcterms:W3CDTF">2025-05-10T11:07:38Z</dcterms:modified>
</cp:coreProperties>
</file>